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Фін.підтримка" sheetId="6" r:id="rId1"/>
  </sheets>
  <calcPr calcId="125725"/>
</workbook>
</file>

<file path=xl/calcChain.xml><?xml version="1.0" encoding="utf-8"?>
<calcChain xmlns="http://schemas.openxmlformats.org/spreadsheetml/2006/main">
  <c r="E51" i="6"/>
  <c r="E81"/>
  <c r="E115"/>
  <c r="E78"/>
  <c r="E49" l="1"/>
  <c r="E109"/>
  <c r="E75"/>
  <c r="E72" s="1"/>
  <c r="E44"/>
  <c r="E41"/>
  <c r="E22"/>
  <c r="E60"/>
  <c r="E52"/>
  <c r="E35"/>
  <c r="E34" s="1"/>
  <c r="E14"/>
  <c r="E7"/>
  <c r="E88"/>
  <c r="E85"/>
  <c r="E122"/>
  <c r="E121" s="1"/>
  <c r="E105"/>
  <c r="E97"/>
  <c r="E96" l="1"/>
  <c r="E84"/>
  <c r="E6"/>
  <c r="E125" l="1"/>
</calcChain>
</file>

<file path=xl/sharedStrings.xml><?xml version="1.0" encoding="utf-8"?>
<sst xmlns="http://schemas.openxmlformats.org/spreadsheetml/2006/main" count="108" uniqueCount="77">
  <si>
    <t>Назва комунального підприємства</t>
  </si>
  <si>
    <t>РІК</t>
  </si>
  <si>
    <t xml:space="preserve">Назва </t>
  </si>
  <si>
    <t>ВСЬОГО</t>
  </si>
  <si>
    <t>2016</t>
  </si>
  <si>
    <t>2017</t>
  </si>
  <si>
    <t>Сума (тис.грн.)</t>
  </si>
  <si>
    <t>Податок на прибуток</t>
  </si>
  <si>
    <t>Податок на землю</t>
  </si>
  <si>
    <t>Екологічний податок</t>
  </si>
  <si>
    <t>Єдиний соціальний внесок</t>
  </si>
  <si>
    <t>ПДВ</t>
  </si>
  <si>
    <t>Придбання сміттєвих баків</t>
  </si>
  <si>
    <t>КП "СЄЗ"</t>
  </si>
  <si>
    <t>ПДФО</t>
  </si>
  <si>
    <t>Частина чистого прибутку</t>
  </si>
  <si>
    <t>Погашення К-т заборгованості перед  ТОВ "НТМ" за обсл.внутрішньобудинк.мереж</t>
  </si>
  <si>
    <t>КП "НУВКГ"</t>
  </si>
  <si>
    <t>Земельний податок</t>
  </si>
  <si>
    <t>Плата за користування надрами</t>
  </si>
  <si>
    <t>Інші податки</t>
  </si>
  <si>
    <t>Придбання люків та фекального насосу</t>
  </si>
  <si>
    <t>Оплата електроенергії</t>
  </si>
  <si>
    <t>Податки</t>
  </si>
  <si>
    <t>Вирішення питань господарської діяльності</t>
  </si>
  <si>
    <t>ЖЕК "Північна"</t>
  </si>
  <si>
    <t>Паспортизація будинків</t>
  </si>
  <si>
    <t>Благоустрій мікрорайону</t>
  </si>
  <si>
    <t>Ворота для сміттєприймального пугкту</t>
  </si>
  <si>
    <t>Ремонт під’їзду</t>
  </si>
  <si>
    <t>КП "НМПБ"</t>
  </si>
  <si>
    <t>Єдиний соціальний внесок (штрафи)</t>
  </si>
  <si>
    <t>Придбання акумуляторів</t>
  </si>
  <si>
    <t>Придбання покришок</t>
  </si>
  <si>
    <t>Послуги науково-досл.інституту з розробки норм накопичення ТПВ</t>
  </si>
  <si>
    <t>Збір за спец.використ.води</t>
  </si>
  <si>
    <t>За користування надрами</t>
  </si>
  <si>
    <t>Пожежні гідранти</t>
  </si>
  <si>
    <t>Придбання люків</t>
  </si>
  <si>
    <t>ПММ</t>
  </si>
  <si>
    <t>Придб.матеріалів для промивки води</t>
  </si>
  <si>
    <t>Ремонт насосів</t>
  </si>
  <si>
    <t>Придбання спецодягу</t>
  </si>
  <si>
    <t>Придбання шин</t>
  </si>
  <si>
    <t>Оформл.електрозабезп.насосних агрегатів</t>
  </si>
  <si>
    <t>Обсл.димовентиляторів</t>
  </si>
  <si>
    <t>Електроенергія</t>
  </si>
  <si>
    <t>Недоліки по прип. Держенергон.</t>
  </si>
  <si>
    <t>Податок з нерухомості</t>
  </si>
  <si>
    <t>Закупка матеріалів для поточного ремонту житлового фонду</t>
  </si>
  <si>
    <t>Заміна шин</t>
  </si>
  <si>
    <t>2015</t>
  </si>
  <si>
    <t>Проект землеустрою (полігон ТПВ)</t>
  </si>
  <si>
    <t>Придбання кліток контейнерів</t>
  </si>
  <si>
    <t>Придбання контейнерів для ТПВ (96 шт.)</t>
  </si>
  <si>
    <t>Огорожі контейнерних майданчиків</t>
  </si>
  <si>
    <t>Облаштування пункту сортування вторинної сировини</t>
  </si>
  <si>
    <t>Автошини для техніки</t>
  </si>
  <si>
    <t>Опори ЛЕП для монтажу освітлення на полігоні ТПВ</t>
  </si>
  <si>
    <t>Плити парканні для полігону ТПВ</t>
  </si>
  <si>
    <t>Ворота металеві, сигнальні</t>
  </si>
  <si>
    <t>Талони на бензин для аварійної служби</t>
  </si>
  <si>
    <t>Заробітна плата для аврійної служби</t>
  </si>
  <si>
    <t>Рента за користування надрами</t>
  </si>
  <si>
    <t>Засувки чавунні</t>
  </si>
  <si>
    <t>Придбання клапанів, спецодягу</t>
  </si>
  <si>
    <t>Придбання запірної арматури</t>
  </si>
  <si>
    <t>акт ДВК</t>
  </si>
  <si>
    <t>Усунення недоліків по припису</t>
  </si>
  <si>
    <t>Разом  по комунальним підприємствам</t>
  </si>
  <si>
    <t>КП "ВУКГ</t>
  </si>
  <si>
    <t>ЖЕК"Південна"</t>
  </si>
  <si>
    <t>Сплата ПДВ</t>
  </si>
  <si>
    <t>Сплата електроенергії</t>
  </si>
  <si>
    <t>Сплата податків</t>
  </si>
  <si>
    <t>Всього</t>
  </si>
  <si>
    <t>Інформація щодо надання безповоротної фінансової підтримки за 2015- 4 місяці 2020 року  комунальним підприємствам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</si>
</sst>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Border="1" applyAlignment="1">
      <alignment wrapText="1"/>
    </xf>
    <xf numFmtId="49" fontId="0" fillId="0" borderId="1" xfId="0" applyNumberFormat="1" applyBorder="1" applyAlignment="1">
      <alignment horizontal="left" wrapText="1"/>
    </xf>
    <xf numFmtId="49" fontId="4" fillId="0" borderId="1" xfId="0" applyNumberFormat="1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left" wrapText="1"/>
    </xf>
    <xf numFmtId="0" fontId="5" fillId="0" borderId="1" xfId="0" applyFont="1" applyBorder="1"/>
    <xf numFmtId="4" fontId="5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1" fillId="0" borderId="1" xfId="0" applyFont="1" applyBorder="1"/>
    <xf numFmtId="0" fontId="8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4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4" fontId="5" fillId="2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4" fontId="8" fillId="2" borderId="4" xfId="0" applyNumberFormat="1" applyFont="1" applyFill="1" applyBorder="1" applyAlignment="1">
      <alignment horizontal="center"/>
    </xf>
    <xf numFmtId="4" fontId="5" fillId="3" borderId="4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2" fontId="0" fillId="0" borderId="0" xfId="0" applyNumberFormat="1"/>
    <xf numFmtId="0" fontId="8" fillId="3" borderId="1" xfId="0" applyFont="1" applyFill="1" applyBorder="1" applyAlignment="1">
      <alignment horizontal="left" wrapText="1"/>
    </xf>
    <xf numFmtId="4" fontId="8" fillId="3" borderId="4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9" fillId="0" borderId="3" xfId="0" applyFont="1" applyBorder="1" applyAlignment="1"/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wrapText="1"/>
    </xf>
    <xf numFmtId="0" fontId="9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34"/>
  <sheetViews>
    <sheetView tabSelected="1" topLeftCell="C1" workbookViewId="0">
      <selection activeCell="B2" sqref="B2:F2"/>
    </sheetView>
  </sheetViews>
  <sheetFormatPr defaultRowHeight="12.75"/>
  <cols>
    <col min="1" max="1" width="9.140625" hidden="1" customWidth="1"/>
    <col min="2" max="2" width="17.7109375" hidden="1" customWidth="1"/>
    <col min="3" max="3" width="11.5703125" customWidth="1"/>
    <col min="4" max="4" width="61.85546875" customWidth="1"/>
    <col min="5" max="5" width="15.7109375" customWidth="1"/>
    <col min="6" max="6" width="14.7109375" hidden="1" customWidth="1"/>
  </cols>
  <sheetData>
    <row r="2" spans="2:6" ht="40.5" customHeight="1">
      <c r="B2" s="62" t="s">
        <v>76</v>
      </c>
      <c r="C2" s="62"/>
      <c r="D2" s="62"/>
      <c r="E2" s="62"/>
      <c r="F2" s="62"/>
    </row>
    <row r="3" spans="2:6" ht="0.75" customHeight="1"/>
    <row r="4" spans="2:6" hidden="1">
      <c r="B4" s="63" t="s">
        <v>0</v>
      </c>
      <c r="C4" s="63"/>
      <c r="D4" s="63"/>
      <c r="E4" s="63"/>
      <c r="F4" s="63"/>
    </row>
    <row r="5" spans="2:6" ht="26.25" customHeight="1">
      <c r="B5" s="63"/>
      <c r="C5" s="3" t="s">
        <v>1</v>
      </c>
      <c r="D5" s="3" t="s">
        <v>2</v>
      </c>
      <c r="E5" s="3" t="s">
        <v>6</v>
      </c>
      <c r="F5" s="3" t="s">
        <v>3</v>
      </c>
    </row>
    <row r="6" spans="2:6" ht="26.25" customHeight="1">
      <c r="B6" s="26"/>
      <c r="C6" s="64" t="s">
        <v>70</v>
      </c>
      <c r="D6" s="65"/>
      <c r="E6" s="37">
        <f>E7+E14+E22</f>
        <v>3625.72</v>
      </c>
      <c r="F6" s="3"/>
    </row>
    <row r="7" spans="2:6" ht="26.25" customHeight="1">
      <c r="B7" s="26"/>
      <c r="C7" s="41">
        <v>2015</v>
      </c>
      <c r="D7" s="3"/>
      <c r="E7" s="32">
        <f>E8+E9+E10+E11+E12+E13</f>
        <v>1475.92</v>
      </c>
      <c r="F7" s="3"/>
    </row>
    <row r="8" spans="2:6" ht="21" customHeight="1">
      <c r="B8" s="26"/>
      <c r="C8" s="47"/>
      <c r="D8" s="18" t="s">
        <v>7</v>
      </c>
      <c r="E8" s="11">
        <v>134</v>
      </c>
      <c r="F8" s="2"/>
    </row>
    <row r="9" spans="2:6" ht="20.25" customHeight="1">
      <c r="B9" s="27"/>
      <c r="C9" s="48"/>
      <c r="D9" s="20" t="s">
        <v>8</v>
      </c>
      <c r="E9" s="12">
        <v>165</v>
      </c>
      <c r="F9" s="9"/>
    </row>
    <row r="10" spans="2:6" ht="15.75">
      <c r="B10" s="27"/>
      <c r="C10" s="48"/>
      <c r="D10" s="18" t="s">
        <v>9</v>
      </c>
      <c r="E10" s="12">
        <v>291.89999999999998</v>
      </c>
      <c r="F10" s="5"/>
    </row>
    <row r="11" spans="2:6" ht="15.75">
      <c r="B11" s="27"/>
      <c r="C11" s="48"/>
      <c r="D11" s="18" t="s">
        <v>10</v>
      </c>
      <c r="E11" s="12">
        <v>740.02</v>
      </c>
      <c r="F11" s="5"/>
    </row>
    <row r="12" spans="2:6" ht="15.75">
      <c r="B12" s="27"/>
      <c r="C12" s="48"/>
      <c r="D12" s="18" t="s">
        <v>11</v>
      </c>
      <c r="E12" s="12">
        <v>55</v>
      </c>
      <c r="F12" s="5"/>
    </row>
    <row r="13" spans="2:6" ht="25.5" customHeight="1">
      <c r="B13" s="27"/>
      <c r="C13" s="48"/>
      <c r="D13" s="22" t="s">
        <v>12</v>
      </c>
      <c r="E13" s="15">
        <v>90</v>
      </c>
      <c r="F13" s="6"/>
    </row>
    <row r="14" spans="2:6" ht="25.5" customHeight="1">
      <c r="B14" s="27"/>
      <c r="C14" s="48" t="s">
        <v>4</v>
      </c>
      <c r="D14" s="22"/>
      <c r="E14" s="33">
        <f>E15+E16+E17+E18+E19+E20+E21</f>
        <v>625.5</v>
      </c>
      <c r="F14" s="6"/>
    </row>
    <row r="15" spans="2:6" ht="17.25" customHeight="1">
      <c r="B15" s="27"/>
      <c r="C15" s="48"/>
      <c r="D15" s="18" t="s">
        <v>7</v>
      </c>
      <c r="E15" s="15">
        <v>9.4</v>
      </c>
      <c r="F15" s="6"/>
    </row>
    <row r="16" spans="2:6" ht="20.25" customHeight="1">
      <c r="B16" s="27"/>
      <c r="C16" s="48"/>
      <c r="D16" s="18" t="s">
        <v>11</v>
      </c>
      <c r="E16" s="15">
        <v>60.2</v>
      </c>
      <c r="F16" s="6"/>
    </row>
    <row r="17" spans="2:6" ht="15" customHeight="1">
      <c r="B17" s="27"/>
      <c r="C17" s="48"/>
      <c r="D17" s="18" t="s">
        <v>9</v>
      </c>
      <c r="E17" s="15">
        <v>277.39999999999998</v>
      </c>
      <c r="F17" s="6"/>
    </row>
    <row r="18" spans="2:6" ht="19.5" customHeight="1">
      <c r="B18" s="27"/>
      <c r="C18" s="48"/>
      <c r="D18" s="18" t="s">
        <v>31</v>
      </c>
      <c r="E18" s="15">
        <v>103</v>
      </c>
      <c r="F18" s="6"/>
    </row>
    <row r="19" spans="2:6" ht="19.5" customHeight="1">
      <c r="B19" s="27"/>
      <c r="C19" s="48"/>
      <c r="D19" s="18" t="s">
        <v>32</v>
      </c>
      <c r="E19" s="15">
        <v>16.5</v>
      </c>
      <c r="F19" s="6"/>
    </row>
    <row r="20" spans="2:6" ht="19.5" customHeight="1">
      <c r="B20" s="27"/>
      <c r="C20" s="48"/>
      <c r="D20" s="18" t="s">
        <v>33</v>
      </c>
      <c r="E20" s="15">
        <v>110</v>
      </c>
      <c r="F20" s="6"/>
    </row>
    <row r="21" spans="2:6" ht="31.5" customHeight="1">
      <c r="B21" s="27"/>
      <c r="C21" s="48"/>
      <c r="D21" s="18" t="s">
        <v>34</v>
      </c>
      <c r="E21" s="15">
        <v>49</v>
      </c>
      <c r="F21" s="6"/>
    </row>
    <row r="22" spans="2:6" ht="31.5" customHeight="1">
      <c r="B22" s="27"/>
      <c r="C22" s="48" t="s">
        <v>5</v>
      </c>
      <c r="D22" s="18"/>
      <c r="E22" s="33">
        <f>E24+E23+E25+E26+E27+E28+E29+E30+E31+E32+E33</f>
        <v>1524.2999999999997</v>
      </c>
      <c r="F22" s="6"/>
    </row>
    <row r="23" spans="2:6" ht="14.25" customHeight="1">
      <c r="B23" s="27"/>
      <c r="C23" s="48"/>
      <c r="D23" s="18" t="s">
        <v>52</v>
      </c>
      <c r="E23" s="15">
        <v>20</v>
      </c>
      <c r="F23" s="6"/>
    </row>
    <row r="24" spans="2:6" ht="18.75" customHeight="1">
      <c r="B24" s="27"/>
      <c r="C24" s="48"/>
      <c r="D24" s="18" t="s">
        <v>11</v>
      </c>
      <c r="E24" s="15">
        <v>60</v>
      </c>
      <c r="F24" s="6"/>
    </row>
    <row r="25" spans="2:6" ht="18.75" customHeight="1">
      <c r="B25" s="27"/>
      <c r="C25" s="48"/>
      <c r="D25" s="18" t="s">
        <v>9</v>
      </c>
      <c r="E25" s="15">
        <v>456.3</v>
      </c>
      <c r="F25" s="6"/>
    </row>
    <row r="26" spans="2:6" ht="19.5" customHeight="1">
      <c r="B26" s="27"/>
      <c r="C26" s="48"/>
      <c r="D26" s="18" t="s">
        <v>53</v>
      </c>
      <c r="E26" s="15">
        <v>100</v>
      </c>
      <c r="F26" s="6"/>
    </row>
    <row r="27" spans="2:6" ht="18.75" customHeight="1">
      <c r="B27" s="27"/>
      <c r="C27" s="48"/>
      <c r="D27" s="18" t="s">
        <v>54</v>
      </c>
      <c r="E27" s="15">
        <v>480.9</v>
      </c>
      <c r="F27" s="6"/>
    </row>
    <row r="28" spans="2:6" ht="21" customHeight="1">
      <c r="B28" s="27"/>
      <c r="C28" s="48"/>
      <c r="D28" s="18" t="s">
        <v>55</v>
      </c>
      <c r="E28" s="15">
        <v>100</v>
      </c>
      <c r="F28" s="6"/>
    </row>
    <row r="29" spans="2:6" ht="30.75" customHeight="1">
      <c r="B29" s="27"/>
      <c r="C29" s="48"/>
      <c r="D29" s="18" t="s">
        <v>56</v>
      </c>
      <c r="E29" s="15">
        <v>100</v>
      </c>
      <c r="F29" s="6"/>
    </row>
    <row r="30" spans="2:6" ht="15" customHeight="1">
      <c r="B30" s="27"/>
      <c r="C30" s="48"/>
      <c r="D30" s="18" t="s">
        <v>57</v>
      </c>
      <c r="E30" s="15">
        <v>97.1</v>
      </c>
      <c r="F30" s="6"/>
    </row>
    <row r="31" spans="2:6" ht="30.75" customHeight="1">
      <c r="B31" s="27"/>
      <c r="C31" s="48"/>
      <c r="D31" s="18" t="s">
        <v>58</v>
      </c>
      <c r="E31" s="15">
        <v>19.600000000000001</v>
      </c>
      <c r="F31" s="6"/>
    </row>
    <row r="32" spans="2:6" ht="19.5" customHeight="1">
      <c r="B32" s="27"/>
      <c r="C32" s="48"/>
      <c r="D32" s="18" t="s">
        <v>59</v>
      </c>
      <c r="E32" s="15">
        <v>20.5</v>
      </c>
      <c r="F32" s="6"/>
    </row>
    <row r="33" spans="2:12" ht="19.5" customHeight="1">
      <c r="B33" s="27"/>
      <c r="C33" s="48"/>
      <c r="D33" s="18" t="s">
        <v>60</v>
      </c>
      <c r="E33" s="15">
        <v>69.900000000000006</v>
      </c>
      <c r="F33" s="6"/>
    </row>
    <row r="34" spans="2:12" ht="27.75" customHeight="1">
      <c r="B34" s="27"/>
      <c r="C34" s="66" t="s">
        <v>13</v>
      </c>
      <c r="D34" s="67"/>
      <c r="E34" s="38">
        <f>E35+E41+E44+E49</f>
        <v>3669.1</v>
      </c>
      <c r="F34" s="6"/>
    </row>
    <row r="35" spans="2:12" ht="31.5" customHeight="1">
      <c r="B35" s="27"/>
      <c r="C35" s="48" t="s">
        <v>51</v>
      </c>
      <c r="D35" s="18"/>
      <c r="E35" s="33">
        <f>E36+E37+E38+E39+E40</f>
        <v>1683.1999999999998</v>
      </c>
      <c r="F35" s="6"/>
    </row>
    <row r="36" spans="2:12" ht="21" customHeight="1">
      <c r="B36" s="27"/>
      <c r="C36" s="30"/>
      <c r="D36" s="23" t="s">
        <v>14</v>
      </c>
      <c r="E36" s="15">
        <v>285.8</v>
      </c>
      <c r="F36" s="1"/>
    </row>
    <row r="37" spans="2:12" ht="19.5" customHeight="1">
      <c r="B37" s="30"/>
      <c r="C37" s="30"/>
      <c r="D37" s="18" t="s">
        <v>7</v>
      </c>
      <c r="E37" s="15">
        <v>489.5</v>
      </c>
      <c r="F37" s="1"/>
      <c r="L37" s="10"/>
    </row>
    <row r="38" spans="2:12" ht="27" customHeight="1">
      <c r="B38" s="30"/>
      <c r="C38" s="48"/>
      <c r="D38" s="23" t="s">
        <v>15</v>
      </c>
      <c r="E38" s="15">
        <v>10.4</v>
      </c>
      <c r="F38" s="8"/>
      <c r="G38" s="7"/>
      <c r="H38" s="7"/>
      <c r="I38" s="7"/>
    </row>
    <row r="39" spans="2:12" ht="15.75">
      <c r="B39" s="30"/>
      <c r="C39" s="30"/>
      <c r="D39" s="18" t="s">
        <v>11</v>
      </c>
      <c r="E39" s="15">
        <v>698</v>
      </c>
      <c r="F39" s="1"/>
    </row>
    <row r="40" spans="2:12" ht="31.5">
      <c r="B40" s="30"/>
      <c r="C40" s="30"/>
      <c r="D40" s="23" t="s">
        <v>16</v>
      </c>
      <c r="E40" s="15">
        <v>199.5</v>
      </c>
      <c r="F40" s="1"/>
      <c r="H40" s="10"/>
    </row>
    <row r="41" spans="2:12" ht="15.75">
      <c r="B41" s="30"/>
      <c r="C41" s="30">
        <v>2016</v>
      </c>
      <c r="D41" s="23"/>
      <c r="E41" s="33">
        <f>E42+E43</f>
        <v>435</v>
      </c>
      <c r="F41" s="1"/>
      <c r="H41" s="10"/>
    </row>
    <row r="42" spans="2:12" ht="15.75">
      <c r="B42" s="30"/>
      <c r="C42" s="30"/>
      <c r="D42" s="23" t="s">
        <v>11</v>
      </c>
      <c r="E42" s="15">
        <v>225</v>
      </c>
      <c r="F42" s="1"/>
      <c r="H42" s="10"/>
    </row>
    <row r="43" spans="2:12" ht="15.75">
      <c r="C43" s="30"/>
      <c r="D43" s="23" t="s">
        <v>24</v>
      </c>
      <c r="E43" s="15">
        <v>210</v>
      </c>
      <c r="F43" s="1"/>
      <c r="H43" s="10"/>
    </row>
    <row r="44" spans="2:12" ht="21" customHeight="1">
      <c r="B44" s="30"/>
      <c r="C44" s="30">
        <v>2017</v>
      </c>
      <c r="D44" s="23"/>
      <c r="E44" s="33">
        <f>E45+E46+E47+E48</f>
        <v>1512.9</v>
      </c>
      <c r="F44" s="1"/>
      <c r="H44" s="10"/>
    </row>
    <row r="45" spans="2:12" ht="15.75">
      <c r="B45" s="30"/>
      <c r="C45" s="30"/>
      <c r="D45" s="23" t="s">
        <v>11</v>
      </c>
      <c r="E45" s="15">
        <v>865.6</v>
      </c>
      <c r="F45" s="1"/>
      <c r="H45" s="10"/>
    </row>
    <row r="46" spans="2:12" ht="15.75">
      <c r="B46" s="30"/>
      <c r="C46" s="30"/>
      <c r="D46" s="18" t="s">
        <v>7</v>
      </c>
      <c r="E46" s="15">
        <v>158.80000000000001</v>
      </c>
      <c r="F46" s="1"/>
      <c r="H46" s="10"/>
    </row>
    <row r="47" spans="2:12" ht="15.75">
      <c r="B47" s="30"/>
      <c r="C47" s="30"/>
      <c r="D47" s="18" t="s">
        <v>61</v>
      </c>
      <c r="E47" s="15">
        <v>45.9</v>
      </c>
      <c r="F47" s="1"/>
      <c r="H47" s="10"/>
    </row>
    <row r="48" spans="2:12" ht="15.75">
      <c r="B48" s="30"/>
      <c r="C48" s="30"/>
      <c r="D48" s="18" t="s">
        <v>62</v>
      </c>
      <c r="E48" s="15">
        <v>442.6</v>
      </c>
      <c r="F48" s="1"/>
      <c r="H48" s="10"/>
    </row>
    <row r="49" spans="2:8" ht="21" customHeight="1">
      <c r="B49" s="30"/>
      <c r="C49" s="30">
        <v>2018</v>
      </c>
      <c r="D49" s="18"/>
      <c r="E49" s="33">
        <f>E50</f>
        <v>38</v>
      </c>
      <c r="F49" s="1"/>
      <c r="H49" s="10"/>
    </row>
    <row r="50" spans="2:8" ht="15.75">
      <c r="B50" s="30"/>
      <c r="C50" s="30"/>
      <c r="D50" s="23" t="s">
        <v>72</v>
      </c>
      <c r="E50" s="15">
        <v>38</v>
      </c>
      <c r="F50" s="1"/>
      <c r="H50" s="10"/>
    </row>
    <row r="51" spans="2:8" ht="24" customHeight="1">
      <c r="B51" s="30"/>
      <c r="C51" s="58" t="s">
        <v>17</v>
      </c>
      <c r="D51" s="59"/>
      <c r="E51" s="38">
        <f>E52+E60+E72+E78+E81</f>
        <v>4856</v>
      </c>
      <c r="F51" s="1"/>
      <c r="G51" s="55"/>
      <c r="H51" s="10"/>
    </row>
    <row r="52" spans="2:8" ht="21" customHeight="1">
      <c r="B52" s="30"/>
      <c r="C52" s="30">
        <v>2015</v>
      </c>
      <c r="D52" s="23"/>
      <c r="E52" s="33">
        <f>E53+E54+E55+E56+E57+E58+E59</f>
        <v>1816.5</v>
      </c>
      <c r="F52" s="1"/>
      <c r="H52" s="10"/>
    </row>
    <row r="53" spans="2:8" ht="17.25" customHeight="1">
      <c r="B53" s="30"/>
      <c r="C53" s="30"/>
      <c r="D53" s="23" t="s">
        <v>18</v>
      </c>
      <c r="E53" s="15">
        <v>242.5</v>
      </c>
      <c r="F53" s="1"/>
    </row>
    <row r="54" spans="2:8" ht="15.75">
      <c r="B54" s="30"/>
      <c r="C54" s="30"/>
      <c r="D54" s="18" t="s">
        <v>7</v>
      </c>
      <c r="E54" s="13">
        <v>707.8</v>
      </c>
      <c r="F54" s="1"/>
    </row>
    <row r="55" spans="2:8" ht="15.75">
      <c r="B55" s="30"/>
      <c r="C55" s="30"/>
      <c r="D55" s="18" t="s">
        <v>10</v>
      </c>
      <c r="E55" s="13">
        <v>488.2</v>
      </c>
      <c r="F55" s="1"/>
    </row>
    <row r="56" spans="2:8" ht="26.25" customHeight="1">
      <c r="B56" s="30"/>
      <c r="C56" s="30"/>
      <c r="D56" s="21" t="s">
        <v>19</v>
      </c>
      <c r="E56" s="13">
        <v>100</v>
      </c>
      <c r="F56" s="1"/>
    </row>
    <row r="57" spans="2:8" ht="15.75">
      <c r="B57" s="30"/>
      <c r="C57" s="30"/>
      <c r="D57" s="21" t="s">
        <v>20</v>
      </c>
      <c r="E57" s="13">
        <v>90</v>
      </c>
      <c r="F57" s="1"/>
    </row>
    <row r="58" spans="2:8" ht="15.75">
      <c r="B58" s="30"/>
      <c r="C58" s="30"/>
      <c r="D58" s="25" t="s">
        <v>21</v>
      </c>
      <c r="E58" s="13">
        <v>38</v>
      </c>
      <c r="F58" s="1"/>
    </row>
    <row r="59" spans="2:8" ht="18" customHeight="1">
      <c r="B59" s="30"/>
      <c r="C59" s="30"/>
      <c r="D59" s="18" t="s">
        <v>22</v>
      </c>
      <c r="E59" s="13">
        <v>150</v>
      </c>
      <c r="F59" s="1"/>
    </row>
    <row r="60" spans="2:8" ht="22.5" customHeight="1">
      <c r="B60" s="30"/>
      <c r="C60" s="30">
        <v>2016</v>
      </c>
      <c r="D60" s="18"/>
      <c r="E60" s="31">
        <f>E61+E62+E63+E64+E65+E66+E67+E68+E69+E70+E71</f>
        <v>649.5</v>
      </c>
      <c r="F60" s="1"/>
    </row>
    <row r="61" spans="2:8" ht="18" customHeight="1">
      <c r="B61" s="30"/>
      <c r="C61" s="30"/>
      <c r="D61" s="18" t="s">
        <v>35</v>
      </c>
      <c r="E61" s="13">
        <v>47.7</v>
      </c>
      <c r="F61" s="1"/>
    </row>
    <row r="62" spans="2:8" ht="18" customHeight="1">
      <c r="B62" s="30"/>
      <c r="C62" s="19"/>
      <c r="D62" s="18" t="s">
        <v>9</v>
      </c>
      <c r="E62" s="13">
        <v>33.1</v>
      </c>
      <c r="F62" s="1"/>
    </row>
    <row r="63" spans="2:8" ht="18" customHeight="1">
      <c r="B63" s="30"/>
      <c r="C63" s="19"/>
      <c r="D63" s="18" t="s">
        <v>36</v>
      </c>
      <c r="E63" s="13">
        <v>79.2</v>
      </c>
      <c r="F63" s="1"/>
    </row>
    <row r="64" spans="2:8" ht="18" customHeight="1">
      <c r="B64" s="30"/>
      <c r="C64" s="19"/>
      <c r="D64" s="18" t="s">
        <v>37</v>
      </c>
      <c r="E64" s="13">
        <v>10</v>
      </c>
      <c r="F64" s="1"/>
    </row>
    <row r="65" spans="2:6" ht="18" customHeight="1">
      <c r="B65" s="30"/>
      <c r="C65" s="19"/>
      <c r="D65" s="18" t="s">
        <v>38</v>
      </c>
      <c r="E65" s="13">
        <v>115.1</v>
      </c>
      <c r="F65" s="1"/>
    </row>
    <row r="66" spans="2:6" ht="18" customHeight="1">
      <c r="B66" s="30"/>
      <c r="C66" s="19"/>
      <c r="D66" s="18" t="s">
        <v>39</v>
      </c>
      <c r="E66" s="13">
        <v>112.8</v>
      </c>
      <c r="F66" s="1"/>
    </row>
    <row r="67" spans="2:6" ht="18" customHeight="1">
      <c r="B67" s="30"/>
      <c r="C67" s="19"/>
      <c r="D67" s="18" t="s">
        <v>40</v>
      </c>
      <c r="E67" s="13">
        <v>49.9</v>
      </c>
      <c r="F67" s="1"/>
    </row>
    <row r="68" spans="2:6" ht="18" customHeight="1">
      <c r="B68" s="30"/>
      <c r="C68" s="19"/>
      <c r="D68" s="18" t="s">
        <v>41</v>
      </c>
      <c r="E68" s="13">
        <v>13.4</v>
      </c>
      <c r="F68" s="1"/>
    </row>
    <row r="69" spans="2:6" ht="18" customHeight="1">
      <c r="B69" s="30"/>
      <c r="C69" s="19"/>
      <c r="D69" s="18" t="s">
        <v>42</v>
      </c>
      <c r="E69" s="13">
        <v>119</v>
      </c>
      <c r="F69" s="1"/>
    </row>
    <row r="70" spans="2:6" ht="18" customHeight="1">
      <c r="B70" s="30"/>
      <c r="C70" s="19"/>
      <c r="D70" s="18" t="s">
        <v>44</v>
      </c>
      <c r="E70" s="13">
        <v>49.8</v>
      </c>
      <c r="F70" s="1"/>
    </row>
    <row r="71" spans="2:6" ht="18" customHeight="1">
      <c r="B71" s="30"/>
      <c r="C71" s="19"/>
      <c r="D71" s="18" t="s">
        <v>43</v>
      </c>
      <c r="E71" s="13">
        <v>19.5</v>
      </c>
      <c r="F71" s="1"/>
    </row>
    <row r="72" spans="2:6" ht="27" customHeight="1">
      <c r="B72" s="30"/>
      <c r="C72" s="30">
        <v>2017</v>
      </c>
      <c r="D72" s="18"/>
      <c r="E72" s="31">
        <f>E73+E74+E75+E76+E77</f>
        <v>490</v>
      </c>
      <c r="F72" s="1"/>
    </row>
    <row r="73" spans="2:6" ht="18" customHeight="1">
      <c r="B73" s="30"/>
      <c r="C73" s="30"/>
      <c r="D73" s="18" t="s">
        <v>63</v>
      </c>
      <c r="E73" s="13">
        <v>300</v>
      </c>
      <c r="F73" s="1"/>
    </row>
    <row r="74" spans="2:6" ht="18" customHeight="1">
      <c r="B74" s="30"/>
      <c r="C74" s="30"/>
      <c r="D74" s="18" t="s">
        <v>64</v>
      </c>
      <c r="E74" s="13">
        <v>45.8</v>
      </c>
      <c r="F74" s="1"/>
    </row>
    <row r="75" spans="2:6" ht="18" customHeight="1">
      <c r="B75" s="30"/>
      <c r="C75" s="30"/>
      <c r="D75" s="18" t="s">
        <v>65</v>
      </c>
      <c r="E75" s="13">
        <f>23.2+0.3</f>
        <v>23.5</v>
      </c>
      <c r="F75" s="1"/>
    </row>
    <row r="76" spans="2:6" ht="18" customHeight="1">
      <c r="B76" s="30"/>
      <c r="C76" s="30"/>
      <c r="D76" s="18" t="s">
        <v>39</v>
      </c>
      <c r="E76" s="13">
        <v>80</v>
      </c>
      <c r="F76" s="1"/>
    </row>
    <row r="77" spans="2:6" ht="18" customHeight="1">
      <c r="B77" s="30"/>
      <c r="C77" s="30"/>
      <c r="D77" s="18" t="s">
        <v>37</v>
      </c>
      <c r="E77" s="13">
        <v>40.700000000000003</v>
      </c>
      <c r="F77" s="1"/>
    </row>
    <row r="78" spans="2:6" ht="26.25" customHeight="1">
      <c r="B78" s="30"/>
      <c r="C78" s="49">
        <v>2019</v>
      </c>
      <c r="D78" s="1"/>
      <c r="E78" s="46">
        <f>E79+E80</f>
        <v>1100</v>
      </c>
      <c r="F78" s="1"/>
    </row>
    <row r="79" spans="2:6" ht="26.25" customHeight="1">
      <c r="B79" s="30"/>
      <c r="C79" s="42"/>
      <c r="D79" s="44" t="s">
        <v>73</v>
      </c>
      <c r="E79" s="45">
        <v>700</v>
      </c>
      <c r="F79" s="1"/>
    </row>
    <row r="80" spans="2:6" ht="18" customHeight="1">
      <c r="B80" s="30"/>
      <c r="C80" s="42"/>
      <c r="D80" s="44" t="s">
        <v>72</v>
      </c>
      <c r="E80" s="45">
        <v>400</v>
      </c>
      <c r="F80" s="1"/>
    </row>
    <row r="81" spans="2:6" ht="18" customHeight="1">
      <c r="B81" s="30"/>
      <c r="C81" s="30">
        <v>2020</v>
      </c>
      <c r="D81" s="56" t="s">
        <v>75</v>
      </c>
      <c r="E81" s="57">
        <f>E82+E83</f>
        <v>800</v>
      </c>
      <c r="F81" s="1"/>
    </row>
    <row r="82" spans="2:6" ht="18" customHeight="1">
      <c r="B82" s="30"/>
      <c r="C82" s="19"/>
      <c r="D82" s="43" t="s">
        <v>73</v>
      </c>
      <c r="E82" s="53">
        <v>550</v>
      </c>
      <c r="F82" s="1"/>
    </row>
    <row r="83" spans="2:6" ht="18" customHeight="1">
      <c r="B83" s="30"/>
      <c r="C83" s="42"/>
      <c r="D83" s="43" t="s">
        <v>74</v>
      </c>
      <c r="E83" s="53">
        <v>250</v>
      </c>
      <c r="F83" s="1"/>
    </row>
    <row r="84" spans="2:6" ht="18" customHeight="1">
      <c r="B84" s="30"/>
      <c r="C84" s="58" t="s">
        <v>71</v>
      </c>
      <c r="D84" s="59"/>
      <c r="E84" s="17">
        <f>E85+E88</f>
        <v>626.29999999999995</v>
      </c>
      <c r="F84" s="1"/>
    </row>
    <row r="85" spans="2:6" ht="24.75" customHeight="1">
      <c r="B85" s="30"/>
      <c r="C85" s="30">
        <v>2015</v>
      </c>
      <c r="D85" s="18"/>
      <c r="E85" s="31">
        <f>E86+E87</f>
        <v>412.5</v>
      </c>
      <c r="F85" s="1"/>
    </row>
    <row r="86" spans="2:6" ht="15.75">
      <c r="B86" s="30"/>
      <c r="C86" s="30"/>
      <c r="D86" s="24" t="s">
        <v>23</v>
      </c>
      <c r="E86" s="13">
        <v>95.5</v>
      </c>
      <c r="F86" s="1"/>
    </row>
    <row r="87" spans="2:6" ht="15.75">
      <c r="B87" s="28"/>
      <c r="C87" s="30"/>
      <c r="D87" s="18" t="s">
        <v>24</v>
      </c>
      <c r="E87" s="13">
        <v>317</v>
      </c>
      <c r="F87" s="1"/>
    </row>
    <row r="88" spans="2:6" ht="20.25" customHeight="1">
      <c r="B88" s="28"/>
      <c r="C88" s="30">
        <v>2016</v>
      </c>
      <c r="D88" s="18"/>
      <c r="E88" s="31">
        <f>E89+E90+E91+E92+E93+E94+E95</f>
        <v>213.8</v>
      </c>
      <c r="F88" s="4"/>
    </row>
    <row r="89" spans="2:6" ht="15.75">
      <c r="B89" s="28"/>
      <c r="C89" s="19"/>
      <c r="D89" s="18" t="s">
        <v>45</v>
      </c>
      <c r="E89" s="13">
        <v>16.600000000000001</v>
      </c>
      <c r="F89" s="4"/>
    </row>
    <row r="90" spans="2:6" ht="15.75">
      <c r="B90" s="28"/>
      <c r="C90" s="19"/>
      <c r="D90" s="18" t="s">
        <v>11</v>
      </c>
      <c r="E90" s="13">
        <v>72.3</v>
      </c>
      <c r="F90" s="4"/>
    </row>
    <row r="91" spans="2:6" ht="15.75">
      <c r="B91" s="28"/>
      <c r="C91" s="19"/>
      <c r="D91" s="18" t="s">
        <v>7</v>
      </c>
      <c r="E91" s="13">
        <v>25.5</v>
      </c>
      <c r="F91" s="4"/>
    </row>
    <row r="92" spans="2:6" ht="15.75">
      <c r="B92" s="28"/>
      <c r="C92" s="19"/>
      <c r="D92" s="18" t="s">
        <v>46</v>
      </c>
      <c r="E92" s="13">
        <v>39.200000000000003</v>
      </c>
      <c r="F92" s="4"/>
    </row>
    <row r="93" spans="2:6" ht="15.75">
      <c r="B93" s="28"/>
      <c r="C93" s="19"/>
      <c r="D93" s="18" t="s">
        <v>47</v>
      </c>
      <c r="E93" s="13">
        <v>57.1</v>
      </c>
      <c r="F93" s="4"/>
    </row>
    <row r="94" spans="2:6" ht="15.75">
      <c r="B94" s="28"/>
      <c r="C94" s="19"/>
      <c r="D94" s="23" t="s">
        <v>18</v>
      </c>
      <c r="E94" s="13">
        <v>2</v>
      </c>
      <c r="F94" s="4"/>
    </row>
    <row r="95" spans="2:6" ht="15.75">
      <c r="B95" s="28"/>
      <c r="C95" s="19"/>
      <c r="D95" s="18" t="s">
        <v>48</v>
      </c>
      <c r="E95" s="13">
        <v>1.1000000000000001</v>
      </c>
      <c r="F95" s="4"/>
    </row>
    <row r="96" spans="2:6" ht="32.25" customHeight="1">
      <c r="B96" s="30"/>
      <c r="C96" s="58" t="s">
        <v>25</v>
      </c>
      <c r="D96" s="59"/>
      <c r="E96" s="17">
        <f>E97+E105+E109+E115</f>
        <v>923.80000000000007</v>
      </c>
      <c r="F96" s="4"/>
    </row>
    <row r="97" spans="2:8" ht="22.5" customHeight="1">
      <c r="B97" s="30"/>
      <c r="C97" s="30">
        <v>2015</v>
      </c>
      <c r="D97" s="18"/>
      <c r="E97" s="31">
        <f>E98+E99+E100+E101+E102+E103+E104</f>
        <v>352</v>
      </c>
      <c r="F97" s="4"/>
    </row>
    <row r="98" spans="2:8" ht="20.25" customHeight="1">
      <c r="B98" s="30"/>
      <c r="C98" s="30"/>
      <c r="D98" s="18" t="s">
        <v>14</v>
      </c>
      <c r="E98" s="13">
        <v>42</v>
      </c>
      <c r="F98" s="4"/>
      <c r="H98" s="55"/>
    </row>
    <row r="99" spans="2:8" ht="17.25" customHeight="1">
      <c r="B99" s="28"/>
      <c r="C99" s="30"/>
      <c r="D99" s="18" t="s">
        <v>11</v>
      </c>
      <c r="E99" s="13">
        <v>70</v>
      </c>
      <c r="F99" s="4"/>
    </row>
    <row r="100" spans="2:8" ht="19.5" customHeight="1">
      <c r="B100" s="28"/>
      <c r="C100" s="30"/>
      <c r="D100" s="18" t="s">
        <v>10</v>
      </c>
      <c r="E100" s="13">
        <v>80</v>
      </c>
      <c r="F100" s="4"/>
    </row>
    <row r="101" spans="2:8" ht="21.75" customHeight="1">
      <c r="B101" s="28"/>
      <c r="C101" s="30"/>
      <c r="D101" s="18" t="s">
        <v>26</v>
      </c>
      <c r="E101" s="13">
        <v>65</v>
      </c>
      <c r="F101" s="4"/>
    </row>
    <row r="102" spans="2:8" ht="18.75" customHeight="1">
      <c r="B102" s="28"/>
      <c r="C102" s="30"/>
      <c r="D102" s="18" t="s">
        <v>27</v>
      </c>
      <c r="E102" s="13">
        <v>70</v>
      </c>
      <c r="F102" s="4"/>
    </row>
    <row r="103" spans="2:8" ht="18.75" customHeight="1">
      <c r="B103" s="28"/>
      <c r="C103" s="30"/>
      <c r="D103" s="18" t="s">
        <v>28</v>
      </c>
      <c r="E103" s="13">
        <v>15</v>
      </c>
      <c r="F103" s="4"/>
    </row>
    <row r="104" spans="2:8" ht="18.75" customHeight="1">
      <c r="B104" s="28"/>
      <c r="C104" s="30"/>
      <c r="D104" s="18" t="s">
        <v>29</v>
      </c>
      <c r="E104" s="13">
        <v>10</v>
      </c>
      <c r="F104" s="4"/>
    </row>
    <row r="105" spans="2:8" ht="23.25" customHeight="1">
      <c r="B105" s="28"/>
      <c r="C105" s="30">
        <v>2016</v>
      </c>
      <c r="D105" s="18"/>
      <c r="E105" s="31">
        <f>E106+E107+E108</f>
        <v>64.8</v>
      </c>
      <c r="F105" s="4"/>
    </row>
    <row r="106" spans="2:8" ht="28.5" customHeight="1">
      <c r="B106" s="28"/>
      <c r="C106" s="30"/>
      <c r="D106" s="18" t="s">
        <v>49</v>
      </c>
      <c r="E106" s="13">
        <v>25.9</v>
      </c>
      <c r="F106" s="4"/>
    </row>
    <row r="107" spans="2:8" ht="18.75" customHeight="1">
      <c r="B107" s="28"/>
      <c r="C107" s="30"/>
      <c r="D107" s="18" t="s">
        <v>14</v>
      </c>
      <c r="E107" s="13">
        <v>31.1</v>
      </c>
      <c r="F107" s="4"/>
    </row>
    <row r="108" spans="2:8" ht="18.75" customHeight="1">
      <c r="B108" s="28"/>
      <c r="C108" s="30"/>
      <c r="D108" s="18" t="s">
        <v>50</v>
      </c>
      <c r="E108" s="13">
        <v>7.8</v>
      </c>
      <c r="F108" s="4"/>
      <c r="H108" s="55"/>
    </row>
    <row r="109" spans="2:8" ht="18.75" customHeight="1">
      <c r="B109" s="28"/>
      <c r="C109" s="30">
        <v>2017</v>
      </c>
      <c r="D109" s="18"/>
      <c r="E109" s="31">
        <f>E110+E111+E112+E113+E114</f>
        <v>453.9</v>
      </c>
      <c r="F109" s="4"/>
    </row>
    <row r="110" spans="2:8" ht="18.75" customHeight="1">
      <c r="B110" s="28"/>
      <c r="C110" s="30"/>
      <c r="D110" s="18" t="s">
        <v>11</v>
      </c>
      <c r="E110" s="13">
        <v>210</v>
      </c>
      <c r="F110" s="4"/>
    </row>
    <row r="111" spans="2:8" ht="18.75" customHeight="1">
      <c r="B111" s="28"/>
      <c r="C111" s="19"/>
      <c r="D111" s="18" t="s">
        <v>46</v>
      </c>
      <c r="E111" s="13">
        <v>20</v>
      </c>
      <c r="F111" s="4"/>
    </row>
    <row r="112" spans="2:8" ht="18.75" customHeight="1">
      <c r="B112" s="28"/>
      <c r="C112" s="35"/>
      <c r="D112" s="34" t="s">
        <v>66</v>
      </c>
      <c r="E112" s="36">
        <v>63.9</v>
      </c>
      <c r="F112" s="4"/>
    </row>
    <row r="113" spans="2:8" ht="18.75" customHeight="1">
      <c r="B113" s="28"/>
      <c r="C113" s="35"/>
      <c r="D113" s="18" t="s">
        <v>67</v>
      </c>
      <c r="E113" s="36">
        <v>40</v>
      </c>
      <c r="F113" s="4"/>
    </row>
    <row r="114" spans="2:8" ht="18.75" customHeight="1">
      <c r="B114" s="28"/>
      <c r="C114" s="35"/>
      <c r="D114" s="18" t="s">
        <v>68</v>
      </c>
      <c r="E114" s="36">
        <v>120</v>
      </c>
      <c r="F114" s="4"/>
    </row>
    <row r="115" spans="2:8" ht="18.75" customHeight="1">
      <c r="B115" s="28"/>
      <c r="C115" s="54">
        <v>2019</v>
      </c>
      <c r="D115" s="51" t="s">
        <v>75</v>
      </c>
      <c r="E115" s="52">
        <f>E116+E117</f>
        <v>53.1</v>
      </c>
      <c r="F115" s="4"/>
    </row>
    <row r="116" spans="2:8" ht="18.75" customHeight="1">
      <c r="B116" s="28"/>
      <c r="C116" s="50"/>
      <c r="D116" s="43" t="s">
        <v>73</v>
      </c>
      <c r="E116" s="53">
        <v>35</v>
      </c>
      <c r="F116" s="4"/>
    </row>
    <row r="117" spans="2:8" ht="18.75" customHeight="1">
      <c r="B117" s="28"/>
      <c r="C117" s="50"/>
      <c r="D117" s="43" t="s">
        <v>74</v>
      </c>
      <c r="E117" s="53">
        <v>18.100000000000001</v>
      </c>
      <c r="F117" s="4"/>
    </row>
    <row r="118" spans="2:8" ht="18.75" customHeight="1">
      <c r="B118" s="28"/>
      <c r="C118" s="54"/>
      <c r="D118" s="1"/>
      <c r="E118" s="1"/>
      <c r="F118" s="4"/>
    </row>
    <row r="119" spans="2:8" ht="18.75" customHeight="1">
      <c r="B119" s="28"/>
      <c r="C119" s="54"/>
      <c r="D119" s="1"/>
      <c r="E119" s="1"/>
      <c r="F119" s="4"/>
    </row>
    <row r="120" spans="2:8" ht="18.75" customHeight="1">
      <c r="B120" s="28"/>
      <c r="C120" s="50"/>
      <c r="D120" s="1"/>
      <c r="E120" s="1"/>
      <c r="F120" s="4"/>
    </row>
    <row r="121" spans="2:8" ht="23.25" customHeight="1">
      <c r="B121" s="28"/>
      <c r="C121" s="60" t="s">
        <v>30</v>
      </c>
      <c r="D121" s="61"/>
      <c r="E121" s="39">
        <f>E122</f>
        <v>80</v>
      </c>
      <c r="F121" s="4"/>
    </row>
    <row r="122" spans="2:8" ht="25.5" customHeight="1">
      <c r="B122" s="28"/>
      <c r="C122" s="30">
        <v>2015</v>
      </c>
      <c r="D122" s="1"/>
      <c r="E122" s="31">
        <f>E123</f>
        <v>80</v>
      </c>
      <c r="F122" s="4"/>
    </row>
    <row r="123" spans="2:8" ht="15.75" customHeight="1">
      <c r="B123" s="28"/>
      <c r="C123" s="19"/>
      <c r="D123" s="18" t="s">
        <v>10</v>
      </c>
      <c r="E123" s="13">
        <v>80</v>
      </c>
      <c r="F123" s="4"/>
    </row>
    <row r="124" spans="2:8" ht="15.75" customHeight="1">
      <c r="B124" s="28"/>
      <c r="C124" s="19"/>
      <c r="D124" s="18"/>
      <c r="E124" s="13"/>
      <c r="F124" s="4"/>
    </row>
    <row r="125" spans="2:8" ht="36" customHeight="1">
      <c r="B125" s="29"/>
      <c r="C125" s="14"/>
      <c r="D125" s="40" t="s">
        <v>69</v>
      </c>
      <c r="E125" s="17">
        <f>E6+E34+E51+E84+E96+E121</f>
        <v>13780.919999999998</v>
      </c>
      <c r="F125" s="4"/>
      <c r="G125" s="4"/>
      <c r="H125" s="4"/>
    </row>
    <row r="126" spans="2:8" ht="15">
      <c r="B126" s="4"/>
      <c r="C126" s="16"/>
      <c r="D126" s="16"/>
      <c r="E126" s="16"/>
      <c r="F126" s="4"/>
      <c r="G126" s="4"/>
      <c r="H126" s="4"/>
    </row>
    <row r="127" spans="2:8" ht="15">
      <c r="B127" s="4"/>
      <c r="C127" s="16"/>
      <c r="D127" s="16"/>
      <c r="E127" s="16"/>
      <c r="F127" s="4"/>
      <c r="G127" s="4"/>
      <c r="H127" s="4"/>
    </row>
    <row r="128" spans="2:8" ht="15">
      <c r="B128" s="4"/>
      <c r="C128" s="16"/>
      <c r="D128" s="16"/>
      <c r="E128" s="16"/>
      <c r="F128" s="4"/>
      <c r="G128" s="4"/>
      <c r="H128" s="4"/>
    </row>
    <row r="129" spans="2:8">
      <c r="B129" s="4"/>
      <c r="C129" s="4"/>
      <c r="D129" s="4"/>
      <c r="E129" s="4"/>
      <c r="F129" s="4"/>
      <c r="G129" s="4"/>
      <c r="H129" s="4"/>
    </row>
    <row r="130" spans="2:8">
      <c r="B130" s="4"/>
      <c r="C130" s="4"/>
      <c r="D130" s="4"/>
      <c r="E130" s="4"/>
      <c r="F130" s="4"/>
      <c r="G130" s="4"/>
      <c r="H130" s="4"/>
    </row>
    <row r="131" spans="2:8">
      <c r="B131" s="4"/>
      <c r="C131" s="4"/>
      <c r="D131" s="4"/>
      <c r="E131" s="4"/>
      <c r="F131" s="4"/>
      <c r="G131" s="4"/>
      <c r="H131" s="4"/>
    </row>
    <row r="132" spans="2:8">
      <c r="B132" s="4"/>
      <c r="C132" s="4"/>
      <c r="D132" s="4"/>
      <c r="E132" s="4"/>
      <c r="F132" s="4"/>
      <c r="G132" s="4"/>
      <c r="H132" s="4"/>
    </row>
    <row r="133" spans="2:8">
      <c r="B133" s="4"/>
      <c r="C133" s="4"/>
      <c r="D133" s="4"/>
      <c r="E133" s="4"/>
      <c r="F133" s="4"/>
      <c r="G133" s="4"/>
      <c r="H133" s="4"/>
    </row>
    <row r="134" spans="2:8">
      <c r="B134" s="4"/>
      <c r="C134" s="4"/>
      <c r="D134" s="4"/>
      <c r="E134" s="4"/>
      <c r="F134" s="4"/>
      <c r="G134" s="4"/>
      <c r="H134" s="4"/>
    </row>
  </sheetData>
  <mergeCells count="9">
    <mergeCell ref="C84:D84"/>
    <mergeCell ref="C96:D96"/>
    <mergeCell ref="C121:D121"/>
    <mergeCell ref="B2:F2"/>
    <mergeCell ref="B4:B5"/>
    <mergeCell ref="C4:F4"/>
    <mergeCell ref="C6:D6"/>
    <mergeCell ref="C34:D34"/>
    <mergeCell ref="C51:D51"/>
  </mergeCells>
  <pageMargins left="0.74803149606299213" right="0.35433070866141736" top="0.5511811023622047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Фін.підтримка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Finvid8</cp:lastModifiedBy>
  <cp:lastPrinted>2020-03-23T13:05:43Z</cp:lastPrinted>
  <dcterms:created xsi:type="dcterms:W3CDTF">1996-10-08T23:32:33Z</dcterms:created>
  <dcterms:modified xsi:type="dcterms:W3CDTF">2020-06-04T12:09:09Z</dcterms:modified>
</cp:coreProperties>
</file>